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nzionefinanza\Desktop\"/>
    </mc:Choice>
  </mc:AlternateContent>
  <xr:revisionPtr revIDLastSave="0" documentId="13_ncr:1_{15144BCF-AC26-487B-B0CB-0E303A025DB6}" xr6:coauthVersionLast="40" xr6:coauthVersionMax="40" xr10:uidLastSave="{00000000-0000-0000-0000-000000000000}"/>
  <bookViews>
    <workbookView xWindow="32760" yWindow="32760" windowWidth="20490" windowHeight="7545" activeTab="1" xr2:uid="{00000000-000D-0000-FFFF-FFFF00000000}"/>
  </bookViews>
  <sheets>
    <sheet name="Introduzione" sheetId="5" r:id="rId1"/>
    <sheet name="Partecipanti" sheetId="1" r:id="rId2"/>
    <sheet name="Iscritti per classi di età" sheetId="2" r:id="rId3"/>
    <sheet name="Dati analitici" sheetId="6" r:id="rId4"/>
  </sheets>
  <definedNames>
    <definedName name="_xlnm._FilterDatabase" localSheetId="2" hidden="1">'Iscritti per classi di età'!$A$1:$H$12</definedName>
    <definedName name="_xlnm._FilterDatabase" localSheetId="1" hidden="1">Partecipanti!$A$1:$B$2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C3" i="1" l="1"/>
  <c r="D3" i="1"/>
  <c r="E3" i="1"/>
  <c r="B98" i="6"/>
  <c r="C98" i="6"/>
  <c r="D97" i="6"/>
  <c r="B28" i="2" l="1"/>
  <c r="B13" i="2"/>
  <c r="D62" i="6" l="1"/>
  <c r="D90" i="6"/>
  <c r="D4" i="6"/>
  <c r="D8" i="6"/>
  <c r="D12" i="6"/>
  <c r="D16" i="6"/>
  <c r="D20" i="6"/>
  <c r="D24" i="6"/>
  <c r="D28" i="6"/>
  <c r="D32" i="6"/>
  <c r="D36" i="6"/>
  <c r="D40" i="6"/>
  <c r="D44" i="6"/>
  <c r="D48" i="6"/>
  <c r="D52" i="6"/>
  <c r="D56" i="6"/>
  <c r="D60" i="6"/>
  <c r="D64" i="6"/>
  <c r="D68" i="6"/>
  <c r="D72" i="6"/>
  <c r="D76" i="6"/>
  <c r="D80" i="6"/>
  <c r="D84" i="6"/>
  <c r="D88" i="6"/>
  <c r="D92" i="6"/>
  <c r="D96" i="6"/>
  <c r="D54" i="6"/>
  <c r="D78" i="6"/>
  <c r="D42" i="6"/>
  <c r="D74" i="6"/>
  <c r="D5" i="6"/>
  <c r="D9" i="6"/>
  <c r="D13" i="6"/>
  <c r="D17" i="6"/>
  <c r="D21" i="6"/>
  <c r="D25" i="6"/>
  <c r="D29" i="6"/>
  <c r="D33" i="6"/>
  <c r="D37" i="6"/>
  <c r="D41" i="6"/>
  <c r="D45" i="6"/>
  <c r="D49" i="6"/>
  <c r="D53" i="6"/>
  <c r="D57" i="6"/>
  <c r="D61" i="6"/>
  <c r="D65" i="6"/>
  <c r="D69" i="6"/>
  <c r="D73" i="6"/>
  <c r="D77" i="6"/>
  <c r="D81" i="6"/>
  <c r="D85" i="6"/>
  <c r="D89" i="6"/>
  <c r="D93" i="6"/>
  <c r="D10" i="6"/>
  <c r="D18" i="6"/>
  <c r="D26" i="6"/>
  <c r="D34" i="6"/>
  <c r="D50" i="6"/>
  <c r="D70" i="6"/>
  <c r="D94" i="6"/>
  <c r="D6" i="6"/>
  <c r="D14" i="6"/>
  <c r="D22" i="6"/>
  <c r="D30" i="6"/>
  <c r="D38" i="6"/>
  <c r="D46" i="6"/>
  <c r="D66" i="6"/>
  <c r="D86" i="6"/>
  <c r="D7" i="6"/>
  <c r="D11" i="6"/>
  <c r="D15" i="6"/>
  <c r="D19" i="6"/>
  <c r="D23" i="6"/>
  <c r="D27" i="6"/>
  <c r="D31" i="6"/>
  <c r="D35" i="6"/>
  <c r="D39" i="6"/>
  <c r="D43" i="6"/>
  <c r="D47" i="6"/>
  <c r="D51" i="6"/>
  <c r="D55" i="6"/>
  <c r="D59" i="6"/>
  <c r="D63" i="6"/>
  <c r="D67" i="6"/>
  <c r="D71" i="6"/>
  <c r="D75" i="6"/>
  <c r="D79" i="6"/>
  <c r="D83" i="6"/>
  <c r="D87" i="6"/>
  <c r="D91" i="6"/>
  <c r="D95" i="6"/>
  <c r="D58" i="6"/>
  <c r="D82" i="6"/>
  <c r="D3" i="6" l="1"/>
  <c r="D98" i="6" s="1"/>
</calcChain>
</file>

<file path=xl/sharedStrings.xml><?xml version="1.0" encoding="utf-8"?>
<sst xmlns="http://schemas.openxmlformats.org/spreadsheetml/2006/main" count="46" uniqueCount="41">
  <si>
    <t>Denominazione</t>
  </si>
  <si>
    <t>N. ALBO</t>
  </si>
  <si>
    <t>Iscritti eta 65 e oltre - Femmine</t>
  </si>
  <si>
    <t>Iscritti eta 65 e oltre - Maschi</t>
  </si>
  <si>
    <t>Iscritti età inferiore a 20 - Femmine</t>
  </si>
  <si>
    <t>Iscritti età inferiore a 20 - Maschi</t>
  </si>
  <si>
    <t>Iscritti eta tra 20 e 24 - Femmine</t>
  </si>
  <si>
    <t>Iscritti eta tra 20 e 24 - Maschi</t>
  </si>
  <si>
    <t>Iscritti eta tra 25 e 29 - Femmine</t>
  </si>
  <si>
    <t>Iscritti eta tra 25 e 29 - Maschi</t>
  </si>
  <si>
    <t>Iscritti eta tra 30 e 34 - Femmine</t>
  </si>
  <si>
    <t>Iscritti eta tra 30 e 34 - Maschi</t>
  </si>
  <si>
    <t>Iscritti eta tra 35 e 39  - Femmine</t>
  </si>
  <si>
    <t>Iscritti eta tra 35 e 39  - Maschi</t>
  </si>
  <si>
    <t>Iscritti eta tra 40 e 44 - Femmine</t>
  </si>
  <si>
    <t>Iscritti eta tra 40 e 44 - Maschi</t>
  </si>
  <si>
    <t>Iscritti eta tra 45 e 49 - Femmine</t>
  </si>
  <si>
    <t>Iscritti eta tra 45 e 49 - Maschi</t>
  </si>
  <si>
    <t>Iscritti eta tra 50 e 54 - Femmine</t>
  </si>
  <si>
    <t>Iscritti eta tra 50 e 54 - Maschi</t>
  </si>
  <si>
    <t>Iscritti eta tra 55 e 59 - Femmine</t>
  </si>
  <si>
    <t>Iscritti eta tra 55 e 59 - Maschi</t>
  </si>
  <si>
    <t>Iscritti eta tra 60 e 64 - Femmine</t>
  </si>
  <si>
    <t>Iscritti eta tra 60 e 64 - Maschi</t>
  </si>
  <si>
    <t>Totale</t>
  </si>
  <si>
    <t>Classe di età</t>
  </si>
  <si>
    <t>Allegato A - Fondi pensione partecipanti</t>
  </si>
  <si>
    <t xml:space="preserve">In tale allegato sono indicati i fondi pensione negoziali aderenti ad Assofondipensione, che hanno manifestato interesse all’iniziativa comune e hanno deliberato di  procedere  alla  selezione  di  una  o  più  Compagnie  autorizzate  all’esercizio  dell’attività  di  assicurazione  sulla durata  della  vita  umana a cui affidare la gestione delle prestazioni pensonistiche complementari in forma di rendita vitalizia. </t>
  </si>
  <si>
    <t>Elenco dei fondi pensione partecipanti con indicazione della Denominazione, Sede legale, Data di Autorizzazione all'esercizio dell'attività, Data di Iscrizione all'Albo Covip, N. di Iscrizione all'Albo, Numero di iscritti al 31/12/2007, ANDP al 31/12/2007</t>
  </si>
  <si>
    <t xml:space="preserve">Suddivisione per sesso e classi di età </t>
  </si>
  <si>
    <t>Anno di nascita</t>
  </si>
  <si>
    <t>F</t>
  </si>
  <si>
    <t>M</t>
  </si>
  <si>
    <t>Totali</t>
  </si>
  <si>
    <t>Dettaglio analitico degli aderenti</t>
  </si>
  <si>
    <t>Andp al 31/12/2017</t>
  </si>
  <si>
    <t>Iscritti al 31/12/2017</t>
  </si>
  <si>
    <t>Contribuzione nel 2017</t>
  </si>
  <si>
    <t>PREVIDENZA COOPERATIVA</t>
  </si>
  <si>
    <t>PREVIDENZA COOPERATIVA*</t>
  </si>
  <si>
    <t>* I dati richiesti al 31/12/2017 sono ottenuti come somma dei valori di Cooperlavoro, Previcooper e Filcoop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</si>
</sst>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  <numFmt numFmtId="167" formatCode="_-&quot;€&quot;\ * #,##0_-;\-&quot;€&quot;\ * #,##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sz val="16"/>
      <color theme="1"/>
      <name val="Century Gothic"/>
      <family val="2"/>
    </font>
    <font>
      <sz val="16"/>
      <color theme="1"/>
      <name val="Century Gothic"/>
      <family val="2"/>
    </font>
    <font>
      <u/>
      <sz val="16"/>
      <color theme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5" fillId="0" borderId="0" xfId="0" applyFont="1"/>
    <xf numFmtId="4" fontId="7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NumberFormat="1" applyFont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1" applyFont="1" applyAlignment="1" applyProtection="1">
      <alignment wrapText="1"/>
    </xf>
    <xf numFmtId="0" fontId="12" fillId="0" borderId="0" xfId="1" applyFont="1" applyAlignment="1" applyProtection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Border="1"/>
    <xf numFmtId="166" fontId="4" fillId="0" borderId="0" xfId="2" applyNumberFormat="1" applyFont="1" applyBorder="1"/>
    <xf numFmtId="166" fontId="4" fillId="0" borderId="0" xfId="2" applyNumberFormat="1" applyFont="1"/>
    <xf numFmtId="0" fontId="4" fillId="0" borderId="0" xfId="0" applyFont="1" applyBorder="1" applyAlignment="1">
      <alignment horizontal="center" vertical="center" wrapText="1"/>
    </xf>
    <xf numFmtId="166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66" fontId="5" fillId="0" borderId="0" xfId="2" applyNumberFormat="1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right" vertical="top" wrapText="1"/>
    </xf>
    <xf numFmtId="167" fontId="14" fillId="0" borderId="0" xfId="4" applyNumberFormat="1" applyFont="1" applyAlignment="1">
      <alignment horizontal="right" vertical="top"/>
    </xf>
    <xf numFmtId="166" fontId="14" fillId="0" borderId="0" xfId="2" applyNumberFormat="1" applyFont="1" applyAlignment="1">
      <alignment horizontal="right" vertical="top"/>
    </xf>
    <xf numFmtId="167" fontId="14" fillId="0" borderId="0" xfId="0" applyNumberFormat="1" applyFont="1" applyFill="1" applyAlignment="1">
      <alignment horizontal="right" vertical="top" wrapText="1"/>
    </xf>
    <xf numFmtId="166" fontId="14" fillId="0" borderId="0" xfId="0" applyNumberFormat="1" applyFont="1" applyFill="1" applyAlignment="1">
      <alignment horizontal="right" vertical="top" wrapText="1"/>
    </xf>
    <xf numFmtId="164" fontId="14" fillId="0" borderId="0" xfId="0" applyNumberFormat="1" applyFont="1" applyFill="1" applyAlignment="1">
      <alignment horizontal="right" vertical="top" wrapText="1"/>
    </xf>
    <xf numFmtId="0" fontId="14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6" fillId="0" borderId="1" xfId="0" applyNumberFormat="1" applyFont="1" applyBorder="1" applyAlignment="1">
      <alignment horizontal="center"/>
    </xf>
    <xf numFmtId="167" fontId="14" fillId="0" borderId="0" xfId="4" applyNumberFormat="1" applyFont="1" applyFill="1" applyAlignment="1">
      <alignment horizontal="right" vertical="top" wrapText="1"/>
    </xf>
  </cellXfs>
  <cellStyles count="5">
    <cellStyle name="Collegamento ipertestuale" xfId="1" builtinId="8"/>
    <cellStyle name="Migliaia" xfId="2" builtinId="3"/>
    <cellStyle name="Migliaia 2" xfId="3" xr:uid="{00000000-0005-0000-0000-000002000000}"/>
    <cellStyle name="Normale" xfId="0" builtinId="0"/>
    <cellStyle name="Valuta" xfId="4" builtinId="4"/>
  </cellStyles>
  <dxfs count="22">
    <dxf>
      <font>
        <strike val="0"/>
        <outline val="0"/>
        <shadow val="0"/>
        <u val="none"/>
        <vertAlign val="baseline"/>
        <sz val="9"/>
        <name val="Century Gothic"/>
        <family val="2"/>
        <scheme val="none"/>
      </font>
      <numFmt numFmtId="167" formatCode="_-&quot;€&quot;\ * #,##0_-;\-&quot;€&quot;\ * #,##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numFmt numFmtId="166" formatCode="_-* #,##0_-;\-* #,##0_-;_-* &quot;-&quot;??_-;_-@_-"/>
      <alignment horizontal="right" vertical="top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numFmt numFmtId="164" formatCode="_-&quot;€&quot;\ * #,##0.00_-;\-&quot;€&quot;\ * #,##0.0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numFmt numFmtId="167" formatCode="_-&quot;€&quot;\ * #,##0_-;\-&quot;€&quot;\ * #,##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numFmt numFmtId="166" formatCode="_-* #,##0_-;\-* #,##0_-;_-* &quot;-&quot;??_-;_-@_-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numFmt numFmtId="166" formatCode="_-* #,##0_-;\-* #,##0_-;_-* &quot;-&quot;??_-;_-@_-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alignment horizontal="general" vertical="bottom" textRotation="0" wrapText="1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numFmt numFmtId="167" formatCode="_-&quot;€&quot;\ * #,##0_-;\-&quot;€&quot;\ * #,##0_-;_-&quot;€&quot;\ * &quot;-&quot;??_-;_-@_-"/>
      <alignment horizontal="right" vertical="top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9"/>
        <name val="Century Gothic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a3" displayName="Tabella3" ref="A1:E3" totalsRowCount="1" headerRowDxfId="21" dataDxfId="20" totalsRowDxfId="19">
  <autoFilter ref="A1:E2" xr:uid="{00000000-0009-0000-0100-000003000000}"/>
  <tableColumns count="5">
    <tableColumn id="1" xr3:uid="{00000000-0010-0000-0000-000001000000}" name="Denominazione" totalsRowLabel="Totale" dataDxfId="18" totalsRowDxfId="6"/>
    <tableColumn id="2" xr3:uid="{00000000-0010-0000-0000-000002000000}" name="N. ALBO" dataDxfId="17" totalsRowDxfId="5"/>
    <tableColumn id="3" xr3:uid="{00000000-0010-0000-0000-000003000000}" name="Andp al 31/12/2017" totalsRowFunction="sum" dataDxfId="16" totalsRowDxfId="4" dataCellStyle="Valuta"/>
    <tableColumn id="4" xr3:uid="{00000000-0010-0000-0000-000004000000}" name="Iscritti al 31/12/2017" totalsRowFunction="sum" dataDxfId="1" totalsRowDxfId="3" dataCellStyle="Migliaia"/>
    <tableColumn id="5" xr3:uid="{00000000-0010-0000-0000-000005000000}" name="Contribuzione nel 2017" totalsRowFunction="sum" dataDxfId="0" totalsRowDxfId="2" dataCellStyle="Valuta">
      <calculatedColumnFormula>96877798+68995428+8054696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a1" displayName="Tabella1" ref="A1:B12" totalsRowShown="0" headerRowDxfId="15" dataDxfId="14" dataCellStyle="Migliaia">
  <autoFilter ref="A1:B12" xr:uid="{00000000-0009-0000-0100-000001000000}"/>
  <tableColumns count="2">
    <tableColumn id="1" xr3:uid="{00000000-0010-0000-0100-000001000000}" name="Classe di età" dataDxfId="13"/>
    <tableColumn id="2" xr3:uid="{00000000-0010-0000-0100-000002000000}" name="PREVIDENZA COOPERATIVA" dataDxfId="12" dataCellStyle="Migliaia" totalsRowCellStyle="Migliaia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la2" displayName="Tabella2" ref="A16:B27" totalsRowShown="0" headerRowDxfId="11" dataDxfId="10" dataCellStyle="Migliaia">
  <autoFilter ref="A16:B27" xr:uid="{00000000-0009-0000-0100-000002000000}"/>
  <tableColumns count="2">
    <tableColumn id="1" xr3:uid="{00000000-0010-0000-0200-000001000000}" name="Classe di età" dataDxfId="9"/>
    <tableColumn id="2" xr3:uid="{00000000-0010-0000-0200-000002000000}" name="PREVIDENZA COOPERATIVA" dataDxfId="8" totalsRowDxfId="7" dataCellStyle="Migliai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N6" sqref="N6"/>
    </sheetView>
  </sheetViews>
  <sheetFormatPr defaultRowHeight="19.5" x14ac:dyDescent="0.25"/>
  <cols>
    <col min="1" max="1" width="111.140625" style="16" customWidth="1"/>
    <col min="2" max="16384" width="9.140625" style="16"/>
  </cols>
  <sheetData>
    <row r="1" spans="1:1" ht="20.25" x14ac:dyDescent="0.3">
      <c r="A1" s="15" t="s">
        <v>26</v>
      </c>
    </row>
    <row r="2" spans="1:1" ht="121.5" x14ac:dyDescent="0.3">
      <c r="A2" s="14" t="s">
        <v>27</v>
      </c>
    </row>
    <row r="3" spans="1:1" ht="78" x14ac:dyDescent="0.25">
      <c r="A3" s="17" t="s">
        <v>28</v>
      </c>
    </row>
    <row r="4" spans="1:1" x14ac:dyDescent="0.25">
      <c r="A4" s="18" t="s">
        <v>29</v>
      </c>
    </row>
    <row r="5" spans="1:1" x14ac:dyDescent="0.25">
      <c r="A5" s="18" t="s">
        <v>34</v>
      </c>
    </row>
  </sheetData>
  <hyperlinks>
    <hyperlink ref="A3" location="Partecipanti!A1" display="Elenco dei fondi pensione partecipanti con indicazione della Denominazione, Sede legale, Data di Autorizzazione all'esercizio dell'attività, Data di Iscrizione all'Albo Covip, N. di Iscrizione all'Albo, Numero di iscritti al 31/12/2007, ANDP al 31/12/2007" xr:uid="{00000000-0004-0000-0000-000000000000}"/>
    <hyperlink ref="A4" location="'Iscritti per classi di età'!A1" display="Suddivisione per sesso e classi di età " xr:uid="{00000000-0004-0000-0000-000001000000}"/>
    <hyperlink ref="A5" location="'Dati analitici'!A1" display="Dettaglio analitico degli aderenti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workbookViewId="0">
      <selection activeCell="E9" sqref="E9"/>
    </sheetView>
  </sheetViews>
  <sheetFormatPr defaultColWidth="34.85546875" defaultRowHeight="14.25" x14ac:dyDescent="0.25"/>
  <cols>
    <col min="1" max="1" width="72.5703125" style="30" customWidth="1"/>
    <col min="2" max="2" width="13.140625" style="31" customWidth="1"/>
    <col min="3" max="3" width="23.28515625" style="31" customWidth="1"/>
    <col min="4" max="4" width="25.140625" style="31" customWidth="1"/>
    <col min="5" max="5" width="26.28515625" style="31" bestFit="1" customWidth="1"/>
    <col min="6" max="16384" width="34.85546875" style="30"/>
  </cols>
  <sheetData>
    <row r="1" spans="1:5" s="28" customFormat="1" ht="13.5" x14ac:dyDescent="0.25">
      <c r="A1" s="28" t="s">
        <v>0</v>
      </c>
      <c r="B1" s="29" t="s">
        <v>1</v>
      </c>
      <c r="C1" s="29" t="s">
        <v>35</v>
      </c>
      <c r="D1" s="29" t="s">
        <v>36</v>
      </c>
      <c r="E1" s="29" t="s">
        <v>37</v>
      </c>
    </row>
    <row r="2" spans="1:5" x14ac:dyDescent="0.25">
      <c r="A2" s="30" t="s">
        <v>39</v>
      </c>
      <c r="B2" s="37">
        <v>2170</v>
      </c>
      <c r="C2" s="32">
        <v>1892549725</v>
      </c>
      <c r="D2" s="33">
        <v>111681</v>
      </c>
      <c r="E2" s="40">
        <f>96877798+68995428+8054696</f>
        <v>173927922</v>
      </c>
    </row>
    <row r="3" spans="1:5" x14ac:dyDescent="0.25">
      <c r="A3" s="30" t="s">
        <v>24</v>
      </c>
      <c r="C3" s="34">
        <f>SUBTOTAL(109,Tabella3[Andp al 31/12/2017])</f>
        <v>1892549725</v>
      </c>
      <c r="D3" s="35">
        <f>SUBTOTAL(109,Tabella3[Iscritti al 31/12/2017])</f>
        <v>111681</v>
      </c>
      <c r="E3" s="36">
        <f>SUBTOTAL(109,Tabella3[Contribuzione nel 2017])</f>
        <v>173927922</v>
      </c>
    </row>
    <row r="4" spans="1:5" x14ac:dyDescent="0.25">
      <c r="A4" s="38" t="s">
        <v>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2"/>
  <sheetViews>
    <sheetView workbookViewId="0">
      <selection activeCell="A32" sqref="A32"/>
    </sheetView>
  </sheetViews>
  <sheetFormatPr defaultColWidth="13.5703125" defaultRowHeight="16.5" x14ac:dyDescent="0.3"/>
  <cols>
    <col min="1" max="1" width="37.140625" style="1" bestFit="1" customWidth="1"/>
    <col min="2" max="2" width="34.7109375" style="1" bestFit="1" customWidth="1"/>
    <col min="3" max="5" width="13.5703125" style="1" customWidth="1"/>
    <col min="6" max="6" width="15.140625" style="1" customWidth="1"/>
    <col min="7" max="7" width="13.5703125" style="1" customWidth="1"/>
    <col min="8" max="8" width="22.7109375" style="1" customWidth="1"/>
    <col min="9" max="9" width="13.5703125" style="1" customWidth="1"/>
    <col min="10" max="16384" width="13.5703125" style="1"/>
  </cols>
  <sheetData>
    <row r="1" spans="1:9" s="20" customFormat="1" x14ac:dyDescent="0.3">
      <c r="A1" s="19" t="s">
        <v>25</v>
      </c>
      <c r="B1" s="24" t="s">
        <v>38</v>
      </c>
      <c r="C1" s="19"/>
      <c r="D1" s="19"/>
      <c r="E1" s="19"/>
      <c r="F1" s="19"/>
      <c r="G1" s="19"/>
      <c r="H1" s="19"/>
    </row>
    <row r="2" spans="1:9" x14ac:dyDescent="0.3">
      <c r="A2" s="21" t="s">
        <v>5</v>
      </c>
      <c r="B2" s="22">
        <v>58</v>
      </c>
      <c r="C2" s="22"/>
      <c r="D2" s="22"/>
      <c r="E2" s="22"/>
      <c r="F2" s="22"/>
      <c r="G2" s="22"/>
      <c r="H2" s="22"/>
      <c r="I2" s="22"/>
    </row>
    <row r="3" spans="1:9" x14ac:dyDescent="0.3">
      <c r="A3" s="21" t="s">
        <v>7</v>
      </c>
      <c r="B3" s="22">
        <v>352</v>
      </c>
      <c r="C3" s="22"/>
      <c r="D3" s="22"/>
      <c r="E3" s="22"/>
      <c r="F3" s="22"/>
      <c r="G3" s="22"/>
      <c r="H3" s="22"/>
      <c r="I3" s="22"/>
    </row>
    <row r="4" spans="1:9" x14ac:dyDescent="0.3">
      <c r="A4" s="21" t="s">
        <v>9</v>
      </c>
      <c r="B4" s="22">
        <v>1146</v>
      </c>
      <c r="C4" s="22"/>
      <c r="D4" s="22"/>
      <c r="E4" s="22"/>
      <c r="F4" s="22"/>
      <c r="G4" s="22"/>
      <c r="H4" s="22"/>
      <c r="I4" s="22"/>
    </row>
    <row r="5" spans="1:9" x14ac:dyDescent="0.3">
      <c r="A5" s="21" t="s">
        <v>11</v>
      </c>
      <c r="B5" s="22">
        <v>2788</v>
      </c>
      <c r="C5" s="22"/>
      <c r="D5" s="22"/>
      <c r="E5" s="22"/>
      <c r="F5" s="22"/>
      <c r="G5" s="22"/>
      <c r="H5" s="22"/>
      <c r="I5" s="22"/>
    </row>
    <row r="6" spans="1:9" x14ac:dyDescent="0.3">
      <c r="A6" s="21" t="s">
        <v>13</v>
      </c>
      <c r="B6" s="22">
        <v>4630</v>
      </c>
      <c r="C6" s="22"/>
      <c r="D6" s="22"/>
      <c r="E6" s="22"/>
      <c r="F6" s="22"/>
      <c r="G6" s="22"/>
      <c r="H6" s="22"/>
      <c r="I6" s="22"/>
    </row>
    <row r="7" spans="1:9" x14ac:dyDescent="0.3">
      <c r="A7" s="21" t="s">
        <v>15</v>
      </c>
      <c r="B7" s="22">
        <v>6749</v>
      </c>
      <c r="C7" s="22"/>
      <c r="D7" s="22"/>
      <c r="E7" s="22"/>
      <c r="F7" s="22"/>
      <c r="G7" s="22"/>
      <c r="H7" s="22"/>
      <c r="I7" s="22"/>
    </row>
    <row r="8" spans="1:9" x14ac:dyDescent="0.3">
      <c r="A8" s="21" t="s">
        <v>17</v>
      </c>
      <c r="B8" s="22">
        <v>8550</v>
      </c>
      <c r="C8" s="22"/>
      <c r="D8" s="22"/>
      <c r="E8" s="22"/>
      <c r="F8" s="22"/>
      <c r="G8" s="22"/>
      <c r="H8" s="22"/>
      <c r="I8" s="22"/>
    </row>
    <row r="9" spans="1:9" x14ac:dyDescent="0.3">
      <c r="A9" s="21" t="s">
        <v>19</v>
      </c>
      <c r="B9" s="22">
        <v>9904</v>
      </c>
      <c r="C9" s="22"/>
      <c r="D9" s="22"/>
      <c r="E9" s="22"/>
      <c r="F9" s="22"/>
      <c r="G9" s="22"/>
      <c r="H9" s="22"/>
      <c r="I9" s="22"/>
    </row>
    <row r="10" spans="1:9" x14ac:dyDescent="0.3">
      <c r="A10" s="21" t="s">
        <v>21</v>
      </c>
      <c r="B10" s="22">
        <v>9494</v>
      </c>
      <c r="C10" s="22"/>
      <c r="D10" s="22"/>
      <c r="E10" s="22"/>
      <c r="F10" s="22"/>
      <c r="G10" s="22"/>
      <c r="H10" s="22"/>
      <c r="I10" s="22"/>
    </row>
    <row r="11" spans="1:9" x14ac:dyDescent="0.3">
      <c r="A11" s="21" t="s">
        <v>23</v>
      </c>
      <c r="B11" s="22">
        <v>5392</v>
      </c>
      <c r="C11" s="22"/>
      <c r="D11" s="22"/>
      <c r="E11" s="22"/>
      <c r="F11" s="22"/>
      <c r="G11" s="22"/>
      <c r="H11" s="22"/>
      <c r="I11" s="22"/>
    </row>
    <row r="12" spans="1:9" x14ac:dyDescent="0.3">
      <c r="A12" s="21" t="s">
        <v>3</v>
      </c>
      <c r="B12" s="22">
        <v>1394</v>
      </c>
      <c r="C12" s="22"/>
      <c r="D12" s="22"/>
      <c r="E12" s="22"/>
      <c r="F12" s="22"/>
      <c r="G12" s="22"/>
      <c r="H12" s="22"/>
      <c r="I12" s="22"/>
    </row>
    <row r="13" spans="1:9" x14ac:dyDescent="0.3">
      <c r="A13" s="2" t="s">
        <v>24</v>
      </c>
      <c r="B13" s="27">
        <f t="shared" ref="B13" si="0">SUBTOTAL(109,B2:B12)</f>
        <v>50457</v>
      </c>
      <c r="C13" s="23"/>
      <c r="D13" s="23"/>
      <c r="E13" s="23"/>
      <c r="F13" s="23"/>
      <c r="G13" s="22"/>
      <c r="H13" s="22"/>
      <c r="I13" s="22"/>
    </row>
    <row r="14" spans="1:9" x14ac:dyDescent="0.3">
      <c r="G14" s="22"/>
      <c r="H14" s="22"/>
      <c r="I14" s="22"/>
    </row>
    <row r="15" spans="1:9" s="20" customFormat="1" x14ac:dyDescent="0.3">
      <c r="A15" s="1"/>
      <c r="B15" s="1"/>
      <c r="C15" s="1"/>
      <c r="D15" s="1"/>
      <c r="E15" s="1"/>
      <c r="F15" s="1"/>
      <c r="G15" s="22"/>
      <c r="H15" s="22"/>
      <c r="I15" s="22"/>
    </row>
    <row r="16" spans="1:9" x14ac:dyDescent="0.3">
      <c r="A16" s="24" t="s">
        <v>25</v>
      </c>
      <c r="B16" s="26" t="s">
        <v>38</v>
      </c>
      <c r="C16" s="19"/>
      <c r="D16" s="19"/>
      <c r="E16" s="19"/>
      <c r="F16" s="19"/>
      <c r="G16" s="22"/>
      <c r="H16" s="22"/>
      <c r="I16" s="22"/>
    </row>
    <row r="17" spans="1:9" x14ac:dyDescent="0.3">
      <c r="A17" s="21" t="s">
        <v>4</v>
      </c>
      <c r="B17" s="22">
        <v>45</v>
      </c>
      <c r="C17" s="22"/>
      <c r="D17" s="22"/>
      <c r="E17" s="22"/>
      <c r="F17" s="22"/>
      <c r="G17" s="22"/>
      <c r="H17" s="22"/>
      <c r="I17" s="22"/>
    </row>
    <row r="18" spans="1:9" x14ac:dyDescent="0.3">
      <c r="A18" s="21" t="s">
        <v>6</v>
      </c>
      <c r="B18" s="22">
        <v>180</v>
      </c>
      <c r="C18" s="22"/>
      <c r="D18" s="22"/>
      <c r="E18" s="22"/>
      <c r="F18" s="22"/>
      <c r="G18" s="22"/>
      <c r="H18" s="22"/>
      <c r="I18" s="22"/>
    </row>
    <row r="19" spans="1:9" x14ac:dyDescent="0.3">
      <c r="A19" s="21" t="s">
        <v>8</v>
      </c>
      <c r="B19" s="22">
        <v>986</v>
      </c>
      <c r="C19" s="22"/>
      <c r="D19" s="22"/>
      <c r="E19" s="22"/>
      <c r="F19" s="22"/>
      <c r="G19" s="22"/>
      <c r="H19" s="22"/>
      <c r="I19" s="22"/>
    </row>
    <row r="20" spans="1:9" x14ac:dyDescent="0.3">
      <c r="A20" s="21" t="s">
        <v>10</v>
      </c>
      <c r="B20" s="22">
        <v>2948</v>
      </c>
      <c r="C20" s="22"/>
      <c r="D20" s="22"/>
      <c r="E20" s="22"/>
      <c r="F20" s="22"/>
      <c r="G20" s="22"/>
      <c r="H20" s="22"/>
      <c r="I20" s="22"/>
    </row>
    <row r="21" spans="1:9" x14ac:dyDescent="0.3">
      <c r="A21" s="21" t="s">
        <v>12</v>
      </c>
      <c r="B21" s="22">
        <v>5795</v>
      </c>
      <c r="C21" s="22"/>
      <c r="D21" s="22"/>
      <c r="E21" s="22"/>
      <c r="F21" s="22"/>
      <c r="G21" s="22"/>
      <c r="H21" s="22"/>
      <c r="I21" s="22"/>
    </row>
    <row r="22" spans="1:9" x14ac:dyDescent="0.3">
      <c r="A22" s="21" t="s">
        <v>14</v>
      </c>
      <c r="B22" s="22">
        <v>10001</v>
      </c>
      <c r="C22" s="22"/>
      <c r="D22" s="22"/>
      <c r="E22" s="22"/>
      <c r="F22" s="22"/>
      <c r="G22" s="22"/>
      <c r="H22" s="22"/>
      <c r="I22" s="22"/>
    </row>
    <row r="23" spans="1:9" x14ac:dyDescent="0.3">
      <c r="A23" s="21" t="s">
        <v>16</v>
      </c>
      <c r="B23" s="22">
        <v>12360</v>
      </c>
      <c r="C23" s="22"/>
      <c r="D23" s="22"/>
      <c r="E23" s="22"/>
      <c r="F23" s="22"/>
      <c r="G23" s="22"/>
      <c r="H23" s="22"/>
      <c r="I23" s="22"/>
    </row>
    <row r="24" spans="1:9" x14ac:dyDescent="0.3">
      <c r="A24" s="21" t="s">
        <v>18</v>
      </c>
      <c r="B24" s="22">
        <v>13301</v>
      </c>
      <c r="C24" s="22"/>
      <c r="D24" s="22"/>
      <c r="E24" s="22"/>
      <c r="F24" s="22"/>
      <c r="G24" s="22"/>
      <c r="H24" s="22"/>
      <c r="I24" s="22"/>
    </row>
    <row r="25" spans="1:9" x14ac:dyDescent="0.3">
      <c r="A25" s="21" t="s">
        <v>20</v>
      </c>
      <c r="B25" s="22">
        <v>10188</v>
      </c>
      <c r="C25" s="22"/>
      <c r="D25" s="22"/>
      <c r="E25" s="22"/>
      <c r="F25" s="22"/>
      <c r="G25" s="22"/>
      <c r="H25" s="22"/>
      <c r="I25" s="22"/>
    </row>
    <row r="26" spans="1:9" x14ac:dyDescent="0.3">
      <c r="A26" s="21" t="s">
        <v>22</v>
      </c>
      <c r="B26" s="22">
        <v>4576</v>
      </c>
      <c r="C26" s="22"/>
      <c r="D26" s="22"/>
      <c r="E26" s="22"/>
      <c r="F26" s="22"/>
      <c r="G26" s="22"/>
      <c r="H26" s="22"/>
      <c r="I26" s="22"/>
    </row>
    <row r="27" spans="1:9" x14ac:dyDescent="0.3">
      <c r="A27" s="21" t="s">
        <v>2</v>
      </c>
      <c r="B27" s="22">
        <v>1042</v>
      </c>
      <c r="C27" s="22"/>
      <c r="D27" s="22"/>
      <c r="E27" s="22"/>
      <c r="F27" s="22"/>
      <c r="G27" s="22"/>
      <c r="H27" s="22"/>
      <c r="I27" s="22"/>
    </row>
    <row r="28" spans="1:9" x14ac:dyDescent="0.3">
      <c r="A28" s="2" t="s">
        <v>24</v>
      </c>
      <c r="B28" s="27">
        <f>SUBTOTAL(109,B17:B27)</f>
        <v>61422</v>
      </c>
      <c r="C28" s="25"/>
      <c r="D28" s="25"/>
      <c r="E28" s="25"/>
      <c r="F28" s="25"/>
      <c r="G28" s="22"/>
      <c r="H28" s="22"/>
      <c r="I28" s="22"/>
    </row>
    <row r="29" spans="1:9" x14ac:dyDescent="0.3">
      <c r="C29" s="22"/>
      <c r="D29" s="22"/>
      <c r="E29" s="22"/>
      <c r="F29" s="22"/>
      <c r="G29" s="22"/>
      <c r="H29" s="22"/>
      <c r="I29" s="22"/>
    </row>
    <row r="30" spans="1:9" x14ac:dyDescent="0.3">
      <c r="G30" s="22"/>
      <c r="H30" s="22"/>
      <c r="I30" s="22"/>
    </row>
    <row r="31" spans="1:9" x14ac:dyDescent="0.3">
      <c r="G31" s="22"/>
      <c r="H31" s="22"/>
      <c r="I31" s="22"/>
    </row>
    <row r="32" spans="1:9" x14ac:dyDescent="0.3">
      <c r="G32" s="22"/>
      <c r="H32" s="22"/>
      <c r="I32" s="22"/>
    </row>
    <row r="33" spans="7:9" x14ac:dyDescent="0.3">
      <c r="G33" s="22"/>
      <c r="H33" s="22"/>
      <c r="I33" s="22"/>
    </row>
    <row r="34" spans="7:9" x14ac:dyDescent="0.3">
      <c r="G34" s="22"/>
      <c r="H34" s="22"/>
      <c r="I34" s="22"/>
    </row>
    <row r="35" spans="7:9" x14ac:dyDescent="0.3">
      <c r="G35" s="22"/>
      <c r="H35" s="22"/>
      <c r="I35" s="22"/>
    </row>
    <row r="36" spans="7:9" x14ac:dyDescent="0.3">
      <c r="G36" s="22"/>
      <c r="H36" s="22"/>
      <c r="I36" s="22"/>
    </row>
    <row r="37" spans="7:9" x14ac:dyDescent="0.3">
      <c r="G37" s="22"/>
      <c r="H37" s="22"/>
      <c r="I37" s="22"/>
    </row>
    <row r="38" spans="7:9" x14ac:dyDescent="0.3">
      <c r="G38" s="22"/>
      <c r="H38" s="22"/>
      <c r="I38" s="22"/>
    </row>
    <row r="39" spans="7:9" x14ac:dyDescent="0.3">
      <c r="G39" s="22"/>
      <c r="H39" s="22"/>
      <c r="I39" s="22"/>
    </row>
    <row r="40" spans="7:9" x14ac:dyDescent="0.3">
      <c r="G40" s="22"/>
      <c r="H40" s="22"/>
      <c r="I40" s="22"/>
    </row>
    <row r="41" spans="7:9" x14ac:dyDescent="0.3">
      <c r="G41" s="22"/>
      <c r="H41" s="22"/>
      <c r="I41" s="22"/>
    </row>
    <row r="42" spans="7:9" x14ac:dyDescent="0.3">
      <c r="G42" s="22"/>
      <c r="H42" s="22"/>
      <c r="I42" s="22"/>
    </row>
    <row r="43" spans="7:9" x14ac:dyDescent="0.3">
      <c r="G43" s="22"/>
      <c r="H43" s="22"/>
      <c r="I43" s="22"/>
    </row>
    <row r="44" spans="7:9" x14ac:dyDescent="0.3">
      <c r="G44" s="22"/>
      <c r="H44" s="22"/>
      <c r="I44" s="22"/>
    </row>
    <row r="45" spans="7:9" x14ac:dyDescent="0.3">
      <c r="G45" s="22"/>
      <c r="H45" s="22"/>
      <c r="I45" s="22"/>
    </row>
    <row r="46" spans="7:9" x14ac:dyDescent="0.3">
      <c r="G46" s="22"/>
      <c r="H46" s="22"/>
      <c r="I46" s="22"/>
    </row>
    <row r="47" spans="7:9" x14ac:dyDescent="0.3">
      <c r="G47" s="22"/>
      <c r="H47" s="22"/>
      <c r="I47" s="22"/>
    </row>
    <row r="48" spans="7:9" x14ac:dyDescent="0.3">
      <c r="G48" s="22"/>
      <c r="H48" s="22"/>
      <c r="I48" s="22"/>
    </row>
    <row r="49" spans="7:9" x14ac:dyDescent="0.3">
      <c r="G49" s="22"/>
      <c r="H49" s="22"/>
      <c r="I49" s="22"/>
    </row>
    <row r="50" spans="7:9" x14ac:dyDescent="0.3">
      <c r="G50" s="22"/>
      <c r="H50" s="22"/>
      <c r="I50" s="22"/>
    </row>
    <row r="51" spans="7:9" x14ac:dyDescent="0.3">
      <c r="G51" s="22"/>
      <c r="H51" s="22"/>
      <c r="I51" s="22"/>
    </row>
    <row r="52" spans="7:9" x14ac:dyDescent="0.3">
      <c r="G52" s="22"/>
      <c r="H52" s="22"/>
      <c r="I52" s="22"/>
    </row>
    <row r="53" spans="7:9" x14ac:dyDescent="0.3">
      <c r="G53" s="22"/>
      <c r="H53" s="22"/>
      <c r="I53" s="22"/>
    </row>
    <row r="54" spans="7:9" x14ac:dyDescent="0.3">
      <c r="G54" s="22"/>
      <c r="H54" s="22"/>
      <c r="I54" s="22"/>
    </row>
    <row r="55" spans="7:9" x14ac:dyDescent="0.3">
      <c r="G55" s="22"/>
      <c r="H55" s="22"/>
      <c r="I55" s="22"/>
    </row>
    <row r="56" spans="7:9" x14ac:dyDescent="0.3">
      <c r="G56" s="22"/>
      <c r="H56" s="22"/>
      <c r="I56" s="22"/>
    </row>
    <row r="57" spans="7:9" x14ac:dyDescent="0.3">
      <c r="G57" s="22"/>
      <c r="H57" s="22"/>
      <c r="I57" s="22"/>
    </row>
    <row r="58" spans="7:9" x14ac:dyDescent="0.3">
      <c r="G58" s="22"/>
      <c r="H58" s="22"/>
      <c r="I58" s="22"/>
    </row>
    <row r="59" spans="7:9" x14ac:dyDescent="0.3">
      <c r="G59" s="22"/>
      <c r="H59" s="22"/>
      <c r="I59" s="22"/>
    </row>
    <row r="60" spans="7:9" x14ac:dyDescent="0.3">
      <c r="G60" s="22"/>
      <c r="H60" s="22"/>
      <c r="I60" s="22"/>
    </row>
    <row r="61" spans="7:9" x14ac:dyDescent="0.3">
      <c r="G61" s="22"/>
      <c r="H61" s="22"/>
      <c r="I61" s="22"/>
    </row>
    <row r="62" spans="7:9" x14ac:dyDescent="0.3">
      <c r="G62" s="22"/>
      <c r="H62" s="22"/>
      <c r="I62" s="22"/>
    </row>
    <row r="63" spans="7:9" x14ac:dyDescent="0.3">
      <c r="G63" s="22"/>
      <c r="H63" s="22"/>
      <c r="I63" s="22"/>
    </row>
    <row r="64" spans="7:9" x14ac:dyDescent="0.3">
      <c r="G64" s="22"/>
      <c r="H64" s="22"/>
      <c r="I64" s="22"/>
    </row>
    <row r="65" spans="7:9" x14ac:dyDescent="0.3">
      <c r="G65" s="22"/>
      <c r="H65" s="22"/>
      <c r="I65" s="22"/>
    </row>
    <row r="66" spans="7:9" x14ac:dyDescent="0.3">
      <c r="G66" s="22"/>
      <c r="H66" s="22"/>
      <c r="I66" s="22"/>
    </row>
    <row r="67" spans="7:9" x14ac:dyDescent="0.3">
      <c r="G67" s="22"/>
      <c r="H67" s="22"/>
      <c r="I67" s="22"/>
    </row>
    <row r="68" spans="7:9" x14ac:dyDescent="0.3">
      <c r="G68" s="22"/>
      <c r="H68" s="22"/>
      <c r="I68" s="22"/>
    </row>
    <row r="69" spans="7:9" x14ac:dyDescent="0.3">
      <c r="G69" s="22"/>
      <c r="H69" s="22"/>
      <c r="I69" s="22"/>
    </row>
    <row r="70" spans="7:9" x14ac:dyDescent="0.3">
      <c r="G70" s="22"/>
      <c r="H70" s="22"/>
      <c r="I70" s="22"/>
    </row>
    <row r="71" spans="7:9" x14ac:dyDescent="0.3">
      <c r="G71" s="22"/>
      <c r="H71" s="22"/>
      <c r="I71" s="22"/>
    </row>
    <row r="72" spans="7:9" x14ac:dyDescent="0.3">
      <c r="G72" s="22"/>
      <c r="H72" s="22"/>
      <c r="I72" s="22"/>
    </row>
    <row r="73" spans="7:9" x14ac:dyDescent="0.3">
      <c r="G73" s="22"/>
      <c r="H73" s="22"/>
      <c r="I73" s="22"/>
    </row>
    <row r="74" spans="7:9" x14ac:dyDescent="0.3">
      <c r="G74" s="22"/>
      <c r="H74" s="22"/>
      <c r="I74" s="22"/>
    </row>
    <row r="75" spans="7:9" x14ac:dyDescent="0.3">
      <c r="G75" s="22"/>
      <c r="H75" s="22"/>
      <c r="I75" s="22"/>
    </row>
    <row r="76" spans="7:9" x14ac:dyDescent="0.3">
      <c r="G76" s="22"/>
      <c r="H76" s="22"/>
      <c r="I76" s="22"/>
    </row>
    <row r="77" spans="7:9" x14ac:dyDescent="0.3">
      <c r="G77" s="22"/>
      <c r="H77" s="22"/>
      <c r="I77" s="22"/>
    </row>
    <row r="78" spans="7:9" x14ac:dyDescent="0.3">
      <c r="G78" s="22"/>
      <c r="H78" s="22"/>
      <c r="I78" s="22"/>
    </row>
    <row r="79" spans="7:9" x14ac:dyDescent="0.3">
      <c r="G79" s="22"/>
      <c r="H79" s="22"/>
      <c r="I79" s="22"/>
    </row>
    <row r="80" spans="7:9" x14ac:dyDescent="0.3">
      <c r="G80" s="22"/>
      <c r="H80" s="22"/>
      <c r="I80" s="22"/>
    </row>
    <row r="81" spans="7:9" x14ac:dyDescent="0.3">
      <c r="G81" s="22"/>
      <c r="H81" s="22"/>
      <c r="I81" s="22"/>
    </row>
    <row r="82" spans="7:9" x14ac:dyDescent="0.3">
      <c r="G82" s="22"/>
      <c r="H82" s="22"/>
      <c r="I82" s="22"/>
    </row>
    <row r="83" spans="7:9" x14ac:dyDescent="0.3">
      <c r="G83" s="22"/>
      <c r="H83" s="22"/>
      <c r="I83" s="22"/>
    </row>
    <row r="84" spans="7:9" x14ac:dyDescent="0.3">
      <c r="G84" s="22"/>
      <c r="H84" s="22"/>
      <c r="I84" s="22"/>
    </row>
    <row r="85" spans="7:9" x14ac:dyDescent="0.3">
      <c r="G85" s="22"/>
      <c r="H85" s="22"/>
      <c r="I85" s="22"/>
    </row>
    <row r="86" spans="7:9" x14ac:dyDescent="0.3">
      <c r="G86" s="22"/>
      <c r="H86" s="22"/>
      <c r="I86" s="22"/>
    </row>
    <row r="87" spans="7:9" x14ac:dyDescent="0.3">
      <c r="G87" s="22"/>
      <c r="H87" s="22"/>
      <c r="I87" s="22"/>
    </row>
    <row r="88" spans="7:9" x14ac:dyDescent="0.3">
      <c r="G88" s="22"/>
      <c r="H88" s="22"/>
      <c r="I88" s="22"/>
    </row>
    <row r="89" spans="7:9" x14ac:dyDescent="0.3">
      <c r="G89" s="22"/>
      <c r="H89" s="22"/>
      <c r="I89" s="22"/>
    </row>
    <row r="90" spans="7:9" x14ac:dyDescent="0.3">
      <c r="G90" s="22"/>
      <c r="H90" s="22"/>
      <c r="I90" s="22"/>
    </row>
    <row r="91" spans="7:9" x14ac:dyDescent="0.3">
      <c r="G91" s="22"/>
      <c r="H91" s="22"/>
      <c r="I91" s="22"/>
    </row>
    <row r="92" spans="7:9" x14ac:dyDescent="0.3">
      <c r="G92" s="22"/>
      <c r="H92" s="22"/>
      <c r="I92" s="22"/>
    </row>
    <row r="93" spans="7:9" x14ac:dyDescent="0.3">
      <c r="G93" s="22"/>
      <c r="H93" s="22"/>
      <c r="I93" s="22"/>
    </row>
    <row r="94" spans="7:9" x14ac:dyDescent="0.3">
      <c r="G94" s="22"/>
      <c r="H94" s="22"/>
      <c r="I94" s="22"/>
    </row>
    <row r="95" spans="7:9" x14ac:dyDescent="0.3">
      <c r="G95" s="22"/>
      <c r="H95" s="22"/>
      <c r="I95" s="22"/>
    </row>
    <row r="96" spans="7:9" x14ac:dyDescent="0.3">
      <c r="G96" s="22"/>
      <c r="H96" s="22"/>
      <c r="I96" s="22"/>
    </row>
    <row r="97" spans="7:9" x14ac:dyDescent="0.3">
      <c r="G97" s="22"/>
      <c r="H97" s="22"/>
      <c r="I97" s="22"/>
    </row>
    <row r="98" spans="7:9" x14ac:dyDescent="0.3">
      <c r="G98" s="22"/>
      <c r="H98" s="22"/>
      <c r="I98" s="22"/>
    </row>
    <row r="99" spans="7:9" x14ac:dyDescent="0.3">
      <c r="G99" s="22"/>
      <c r="H99" s="22"/>
      <c r="I99" s="22"/>
    </row>
    <row r="100" spans="7:9" x14ac:dyDescent="0.3">
      <c r="G100" s="22"/>
      <c r="H100" s="22"/>
      <c r="I100" s="22"/>
    </row>
    <row r="101" spans="7:9" x14ac:dyDescent="0.3">
      <c r="G101" s="22"/>
      <c r="H101" s="22"/>
      <c r="I101" s="22"/>
    </row>
    <row r="102" spans="7:9" x14ac:dyDescent="0.3">
      <c r="G102" s="22"/>
      <c r="H102" s="22"/>
      <c r="I102" s="22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8"/>
  <sheetViews>
    <sheetView workbookViewId="0">
      <selection activeCell="I21" sqref="I21:I23"/>
    </sheetView>
  </sheetViews>
  <sheetFormatPr defaultColWidth="15.28515625" defaultRowHeight="13.5" x14ac:dyDescent="0.25"/>
  <cols>
    <col min="1" max="1" width="15.85546875" style="12" bestFit="1" customWidth="1"/>
    <col min="2" max="4" width="7.85546875" style="5" customWidth="1"/>
    <col min="5" max="16384" width="15.28515625" style="5"/>
  </cols>
  <sheetData>
    <row r="1" spans="1:4" x14ac:dyDescent="0.25">
      <c r="A1" s="4"/>
      <c r="B1" s="39"/>
      <c r="C1" s="39"/>
      <c r="D1" s="39"/>
    </row>
    <row r="2" spans="1:4" x14ac:dyDescent="0.25">
      <c r="A2" s="6" t="s">
        <v>30</v>
      </c>
      <c r="B2" s="3" t="s">
        <v>31</v>
      </c>
      <c r="C2" s="3" t="s">
        <v>32</v>
      </c>
      <c r="D2" s="3" t="s">
        <v>24</v>
      </c>
    </row>
    <row r="3" spans="1:4" x14ac:dyDescent="0.25">
      <c r="A3" s="4">
        <v>1924</v>
      </c>
      <c r="B3" s="13">
        <v>0</v>
      </c>
      <c r="C3" s="13">
        <v>0</v>
      </c>
      <c r="D3" s="7">
        <f>+B3+C3</f>
        <v>0</v>
      </c>
    </row>
    <row r="4" spans="1:4" x14ac:dyDescent="0.25">
      <c r="A4" s="4">
        <v>1925</v>
      </c>
      <c r="B4" s="13">
        <v>0</v>
      </c>
      <c r="C4" s="13">
        <v>0</v>
      </c>
      <c r="D4" s="7">
        <f t="shared" ref="D4:D67" si="0">+B4+C4</f>
        <v>0</v>
      </c>
    </row>
    <row r="5" spans="1:4" x14ac:dyDescent="0.25">
      <c r="A5" s="4">
        <v>1926</v>
      </c>
      <c r="B5" s="13">
        <v>0</v>
      </c>
      <c r="C5" s="13">
        <v>0</v>
      </c>
      <c r="D5" s="7">
        <f t="shared" si="0"/>
        <v>0</v>
      </c>
    </row>
    <row r="6" spans="1:4" x14ac:dyDescent="0.25">
      <c r="A6" s="4">
        <v>1927</v>
      </c>
      <c r="B6" s="13">
        <v>0</v>
      </c>
      <c r="C6" s="13">
        <v>0</v>
      </c>
      <c r="D6" s="7">
        <f t="shared" si="0"/>
        <v>0</v>
      </c>
    </row>
    <row r="7" spans="1:4" x14ac:dyDescent="0.25">
      <c r="A7" s="4">
        <v>1928</v>
      </c>
      <c r="B7" s="13">
        <v>0</v>
      </c>
      <c r="C7" s="13">
        <v>0</v>
      </c>
      <c r="D7" s="7">
        <f t="shared" si="0"/>
        <v>0</v>
      </c>
    </row>
    <row r="8" spans="1:4" x14ac:dyDescent="0.25">
      <c r="A8" s="4">
        <v>1929</v>
      </c>
      <c r="B8" s="13">
        <v>0</v>
      </c>
      <c r="C8" s="13">
        <v>0</v>
      </c>
      <c r="D8" s="7">
        <f t="shared" si="0"/>
        <v>0</v>
      </c>
    </row>
    <row r="9" spans="1:4" x14ac:dyDescent="0.25">
      <c r="A9" s="4">
        <v>1930</v>
      </c>
      <c r="B9" s="13">
        <v>0</v>
      </c>
      <c r="C9" s="13">
        <v>0</v>
      </c>
      <c r="D9" s="7">
        <f t="shared" si="0"/>
        <v>0</v>
      </c>
    </row>
    <row r="10" spans="1:4" x14ac:dyDescent="0.25">
      <c r="A10" s="4">
        <v>1931</v>
      </c>
      <c r="B10" s="13">
        <v>0</v>
      </c>
      <c r="C10" s="13">
        <v>0</v>
      </c>
      <c r="D10" s="7">
        <f t="shared" si="0"/>
        <v>0</v>
      </c>
    </row>
    <row r="11" spans="1:4" x14ac:dyDescent="0.25">
      <c r="A11" s="4">
        <v>1932</v>
      </c>
      <c r="B11" s="13">
        <v>1</v>
      </c>
      <c r="C11" s="13">
        <v>0</v>
      </c>
      <c r="D11" s="7">
        <f t="shared" si="0"/>
        <v>1</v>
      </c>
    </row>
    <row r="12" spans="1:4" x14ac:dyDescent="0.25">
      <c r="A12" s="4">
        <v>1933</v>
      </c>
      <c r="B12" s="13">
        <v>0</v>
      </c>
      <c r="C12" s="13">
        <v>0</v>
      </c>
      <c r="D12" s="7">
        <f t="shared" si="0"/>
        <v>0</v>
      </c>
    </row>
    <row r="13" spans="1:4" x14ac:dyDescent="0.25">
      <c r="A13" s="4">
        <v>1934</v>
      </c>
      <c r="B13" s="13">
        <v>1</v>
      </c>
      <c r="C13" s="13">
        <v>0</v>
      </c>
      <c r="D13" s="7">
        <f t="shared" si="0"/>
        <v>1</v>
      </c>
    </row>
    <row r="14" spans="1:4" x14ac:dyDescent="0.25">
      <c r="A14" s="4">
        <v>1935</v>
      </c>
      <c r="B14" s="13">
        <v>0</v>
      </c>
      <c r="C14" s="13">
        <v>0</v>
      </c>
      <c r="D14" s="7">
        <f t="shared" si="0"/>
        <v>0</v>
      </c>
    </row>
    <row r="15" spans="1:4" x14ac:dyDescent="0.25">
      <c r="A15" s="4">
        <v>1936</v>
      </c>
      <c r="B15" s="13">
        <v>1</v>
      </c>
      <c r="C15" s="13">
        <v>0</v>
      </c>
      <c r="D15" s="7">
        <f t="shared" si="0"/>
        <v>1</v>
      </c>
    </row>
    <row r="16" spans="1:4" x14ac:dyDescent="0.25">
      <c r="A16" s="4">
        <v>1937</v>
      </c>
      <c r="B16" s="13">
        <v>0</v>
      </c>
      <c r="C16" s="13">
        <v>0</v>
      </c>
      <c r="D16" s="7">
        <f t="shared" si="0"/>
        <v>0</v>
      </c>
    </row>
    <row r="17" spans="1:4" x14ac:dyDescent="0.25">
      <c r="A17" s="4">
        <v>1938</v>
      </c>
      <c r="B17" s="13">
        <v>1</v>
      </c>
      <c r="C17" s="13">
        <v>1</v>
      </c>
      <c r="D17" s="7">
        <f t="shared" si="0"/>
        <v>2</v>
      </c>
    </row>
    <row r="18" spans="1:4" x14ac:dyDescent="0.25">
      <c r="A18" s="4">
        <v>1939</v>
      </c>
      <c r="B18" s="13">
        <v>3</v>
      </c>
      <c r="C18" s="13">
        <v>2</v>
      </c>
      <c r="D18" s="7">
        <f t="shared" si="0"/>
        <v>5</v>
      </c>
    </row>
    <row r="19" spans="1:4" x14ac:dyDescent="0.25">
      <c r="A19" s="4">
        <v>1940</v>
      </c>
      <c r="B19" s="13">
        <v>4</v>
      </c>
      <c r="C19" s="13">
        <v>6</v>
      </c>
      <c r="D19" s="7">
        <f t="shared" si="0"/>
        <v>10</v>
      </c>
    </row>
    <row r="20" spans="1:4" x14ac:dyDescent="0.25">
      <c r="A20" s="4">
        <v>1941</v>
      </c>
      <c r="B20" s="13">
        <v>6</v>
      </c>
      <c r="C20" s="13">
        <v>8</v>
      </c>
      <c r="D20" s="7">
        <f t="shared" si="0"/>
        <v>14</v>
      </c>
    </row>
    <row r="21" spans="1:4" x14ac:dyDescent="0.25">
      <c r="A21" s="4">
        <v>1942</v>
      </c>
      <c r="B21" s="13">
        <v>9</v>
      </c>
      <c r="C21" s="13">
        <v>7</v>
      </c>
      <c r="D21" s="7">
        <f t="shared" si="0"/>
        <v>16</v>
      </c>
    </row>
    <row r="22" spans="1:4" x14ac:dyDescent="0.25">
      <c r="A22" s="4">
        <v>1943</v>
      </c>
      <c r="B22" s="13">
        <v>10</v>
      </c>
      <c r="C22" s="13">
        <v>18</v>
      </c>
      <c r="D22" s="7">
        <f t="shared" si="0"/>
        <v>28</v>
      </c>
    </row>
    <row r="23" spans="1:4" x14ac:dyDescent="0.25">
      <c r="A23" s="4">
        <v>1944</v>
      </c>
      <c r="B23" s="13">
        <v>15</v>
      </c>
      <c r="C23" s="13">
        <v>19</v>
      </c>
      <c r="D23" s="7">
        <f t="shared" si="0"/>
        <v>34</v>
      </c>
    </row>
    <row r="24" spans="1:4" x14ac:dyDescent="0.25">
      <c r="A24" s="4">
        <v>1945</v>
      </c>
      <c r="B24" s="13">
        <v>10</v>
      </c>
      <c r="C24" s="13">
        <v>12</v>
      </c>
      <c r="D24" s="7">
        <f t="shared" si="0"/>
        <v>22</v>
      </c>
    </row>
    <row r="25" spans="1:4" x14ac:dyDescent="0.25">
      <c r="A25" s="4">
        <v>1946</v>
      </c>
      <c r="B25" s="13">
        <v>22</v>
      </c>
      <c r="C25" s="13">
        <v>31</v>
      </c>
      <c r="D25" s="7">
        <f t="shared" si="0"/>
        <v>53</v>
      </c>
    </row>
    <row r="26" spans="1:4" x14ac:dyDescent="0.25">
      <c r="A26" s="4">
        <v>1947</v>
      </c>
      <c r="B26" s="13">
        <v>37</v>
      </c>
      <c r="C26" s="13">
        <v>40</v>
      </c>
      <c r="D26" s="7">
        <f t="shared" si="0"/>
        <v>77</v>
      </c>
    </row>
    <row r="27" spans="1:4" x14ac:dyDescent="0.25">
      <c r="A27" s="4">
        <v>1948</v>
      </c>
      <c r="B27" s="13">
        <v>54</v>
      </c>
      <c r="C27" s="13">
        <v>56</v>
      </c>
      <c r="D27" s="7">
        <f t="shared" si="0"/>
        <v>110</v>
      </c>
    </row>
    <row r="28" spans="1:4" x14ac:dyDescent="0.25">
      <c r="A28" s="4">
        <v>1949</v>
      </c>
      <c r="B28" s="13">
        <v>76</v>
      </c>
      <c r="C28" s="13">
        <v>71</v>
      </c>
      <c r="D28" s="7">
        <f t="shared" si="0"/>
        <v>147</v>
      </c>
    </row>
    <row r="29" spans="1:4" x14ac:dyDescent="0.25">
      <c r="A29" s="4">
        <v>1950</v>
      </c>
      <c r="B29" s="13">
        <v>80</v>
      </c>
      <c r="C29" s="13">
        <v>108</v>
      </c>
      <c r="D29" s="7">
        <f t="shared" si="0"/>
        <v>188</v>
      </c>
    </row>
    <row r="30" spans="1:4" x14ac:dyDescent="0.25">
      <c r="A30" s="4">
        <v>1951</v>
      </c>
      <c r="B30" s="13">
        <v>95</v>
      </c>
      <c r="C30" s="13">
        <v>184</v>
      </c>
      <c r="D30" s="7">
        <f t="shared" si="0"/>
        <v>279</v>
      </c>
    </row>
    <row r="31" spans="1:4" x14ac:dyDescent="0.25">
      <c r="A31" s="4">
        <v>1952</v>
      </c>
      <c r="B31" s="13">
        <v>197</v>
      </c>
      <c r="C31" s="13">
        <v>362</v>
      </c>
      <c r="D31" s="7">
        <f t="shared" si="0"/>
        <v>559</v>
      </c>
    </row>
    <row r="32" spans="1:4" x14ac:dyDescent="0.25">
      <c r="A32" s="4">
        <v>1953</v>
      </c>
      <c r="B32" s="13">
        <v>413</v>
      </c>
      <c r="C32" s="13">
        <v>455</v>
      </c>
      <c r="D32" s="7">
        <f t="shared" si="0"/>
        <v>868</v>
      </c>
    </row>
    <row r="33" spans="1:4" x14ac:dyDescent="0.25">
      <c r="A33" s="4">
        <v>1954</v>
      </c>
      <c r="B33" s="13">
        <v>564</v>
      </c>
      <c r="C33" s="13">
        <v>657</v>
      </c>
      <c r="D33" s="7">
        <f t="shared" si="0"/>
        <v>1221</v>
      </c>
    </row>
    <row r="34" spans="1:4" x14ac:dyDescent="0.25">
      <c r="A34" s="4">
        <v>1955</v>
      </c>
      <c r="B34" s="13">
        <v>676</v>
      </c>
      <c r="C34" s="13">
        <v>888</v>
      </c>
      <c r="D34" s="7">
        <f t="shared" si="0"/>
        <v>1564</v>
      </c>
    </row>
    <row r="35" spans="1:4" x14ac:dyDescent="0.25">
      <c r="A35" s="4">
        <v>1956</v>
      </c>
      <c r="B35" s="13">
        <v>928</v>
      </c>
      <c r="C35" s="13">
        <v>1074</v>
      </c>
      <c r="D35" s="7">
        <f t="shared" si="0"/>
        <v>2002</v>
      </c>
    </row>
    <row r="36" spans="1:4" x14ac:dyDescent="0.25">
      <c r="A36" s="4">
        <v>1957</v>
      </c>
      <c r="B36" s="13">
        <v>1120</v>
      </c>
      <c r="C36" s="13">
        <v>1260</v>
      </c>
      <c r="D36" s="7">
        <f t="shared" si="0"/>
        <v>2380</v>
      </c>
    </row>
    <row r="37" spans="1:4" x14ac:dyDescent="0.25">
      <c r="A37" s="4">
        <v>1958</v>
      </c>
      <c r="B37" s="13">
        <v>1271</v>
      </c>
      <c r="C37" s="13">
        <v>1504</v>
      </c>
      <c r="D37" s="7">
        <f t="shared" si="0"/>
        <v>2775</v>
      </c>
    </row>
    <row r="38" spans="1:4" x14ac:dyDescent="0.25">
      <c r="A38" s="4">
        <v>1959</v>
      </c>
      <c r="B38" s="13">
        <v>1640</v>
      </c>
      <c r="C38" s="13">
        <v>1615</v>
      </c>
      <c r="D38" s="7">
        <f t="shared" si="0"/>
        <v>3255</v>
      </c>
    </row>
    <row r="39" spans="1:4" x14ac:dyDescent="0.25">
      <c r="A39" s="4">
        <v>1960</v>
      </c>
      <c r="B39" s="13">
        <v>1784</v>
      </c>
      <c r="C39" s="13">
        <v>1888</v>
      </c>
      <c r="D39" s="7">
        <f t="shared" si="0"/>
        <v>3672</v>
      </c>
    </row>
    <row r="40" spans="1:4" x14ac:dyDescent="0.25">
      <c r="A40" s="4">
        <v>1961</v>
      </c>
      <c r="B40" s="13">
        <v>2073</v>
      </c>
      <c r="C40" s="13">
        <v>2005</v>
      </c>
      <c r="D40" s="7">
        <f t="shared" si="0"/>
        <v>4078</v>
      </c>
    </row>
    <row r="41" spans="1:4" x14ac:dyDescent="0.25">
      <c r="A41" s="4">
        <v>1962</v>
      </c>
      <c r="B41" s="13">
        <v>2293</v>
      </c>
      <c r="C41" s="13">
        <v>2009</v>
      </c>
      <c r="D41" s="7">
        <f t="shared" si="0"/>
        <v>4302</v>
      </c>
    </row>
    <row r="42" spans="1:4" x14ac:dyDescent="0.25">
      <c r="A42" s="4">
        <v>1963</v>
      </c>
      <c r="B42" s="13">
        <v>2400</v>
      </c>
      <c r="C42" s="13">
        <v>1981</v>
      </c>
      <c r="D42" s="7">
        <f t="shared" si="0"/>
        <v>4381</v>
      </c>
    </row>
    <row r="43" spans="1:4" x14ac:dyDescent="0.25">
      <c r="A43" s="4">
        <v>1964</v>
      </c>
      <c r="B43" s="13">
        <v>2715</v>
      </c>
      <c r="C43" s="13">
        <v>2152</v>
      </c>
      <c r="D43" s="7">
        <f t="shared" si="0"/>
        <v>4867</v>
      </c>
    </row>
    <row r="44" spans="1:4" x14ac:dyDescent="0.25">
      <c r="A44" s="4">
        <v>1965</v>
      </c>
      <c r="B44" s="13">
        <v>2732</v>
      </c>
      <c r="C44" s="13">
        <v>1963</v>
      </c>
      <c r="D44" s="7">
        <f t="shared" si="0"/>
        <v>4695</v>
      </c>
    </row>
    <row r="45" spans="1:4" x14ac:dyDescent="0.25">
      <c r="A45" s="4">
        <v>1966</v>
      </c>
      <c r="B45" s="13">
        <v>2630</v>
      </c>
      <c r="C45" s="13">
        <v>2094</v>
      </c>
      <c r="D45" s="7">
        <f t="shared" si="0"/>
        <v>4724</v>
      </c>
    </row>
    <row r="46" spans="1:4" x14ac:dyDescent="0.25">
      <c r="A46" s="4">
        <v>1967</v>
      </c>
      <c r="B46" s="13">
        <v>2671</v>
      </c>
      <c r="C46" s="13">
        <v>1882</v>
      </c>
      <c r="D46" s="7">
        <f t="shared" si="0"/>
        <v>4553</v>
      </c>
    </row>
    <row r="47" spans="1:4" x14ac:dyDescent="0.25">
      <c r="A47" s="4">
        <v>1968</v>
      </c>
      <c r="B47" s="13">
        <v>2575</v>
      </c>
      <c r="C47" s="13">
        <v>1832</v>
      </c>
      <c r="D47" s="7">
        <f t="shared" si="0"/>
        <v>4407</v>
      </c>
    </row>
    <row r="48" spans="1:4" x14ac:dyDescent="0.25">
      <c r="A48" s="4">
        <v>1969</v>
      </c>
      <c r="B48" s="13">
        <v>2597</v>
      </c>
      <c r="C48" s="13">
        <v>1855</v>
      </c>
      <c r="D48" s="7">
        <f t="shared" si="0"/>
        <v>4452</v>
      </c>
    </row>
    <row r="49" spans="1:4" x14ac:dyDescent="0.25">
      <c r="A49" s="4">
        <v>1970</v>
      </c>
      <c r="B49" s="13">
        <v>2465</v>
      </c>
      <c r="C49" s="13">
        <v>1759</v>
      </c>
      <c r="D49" s="7">
        <f t="shared" si="0"/>
        <v>4224</v>
      </c>
    </row>
    <row r="50" spans="1:4" x14ac:dyDescent="0.25">
      <c r="A50" s="4">
        <v>1971</v>
      </c>
      <c r="B50" s="13">
        <v>2451</v>
      </c>
      <c r="C50" s="13">
        <v>1647</v>
      </c>
      <c r="D50" s="7">
        <f t="shared" si="0"/>
        <v>4098</v>
      </c>
    </row>
    <row r="51" spans="1:4" x14ac:dyDescent="0.25">
      <c r="A51" s="4">
        <v>1972</v>
      </c>
      <c r="B51" s="13">
        <v>2489</v>
      </c>
      <c r="C51" s="13">
        <v>1670</v>
      </c>
      <c r="D51" s="7">
        <f t="shared" si="0"/>
        <v>4159</v>
      </c>
    </row>
    <row r="52" spans="1:4" x14ac:dyDescent="0.25">
      <c r="A52" s="4">
        <v>1973</v>
      </c>
      <c r="B52" s="13">
        <v>2361</v>
      </c>
      <c r="C52" s="13">
        <v>1623</v>
      </c>
      <c r="D52" s="7">
        <f t="shared" si="0"/>
        <v>3984</v>
      </c>
    </row>
    <row r="53" spans="1:4" x14ac:dyDescent="0.25">
      <c r="A53" s="4">
        <v>1974</v>
      </c>
      <c r="B53" s="13">
        <v>2327</v>
      </c>
      <c r="C53" s="13">
        <v>1553</v>
      </c>
      <c r="D53" s="7">
        <f t="shared" si="0"/>
        <v>3880</v>
      </c>
    </row>
    <row r="54" spans="1:4" x14ac:dyDescent="0.25">
      <c r="A54" s="4">
        <v>1975</v>
      </c>
      <c r="B54" s="13">
        <v>2166</v>
      </c>
      <c r="C54" s="13">
        <v>1412</v>
      </c>
      <c r="D54" s="7">
        <f t="shared" si="0"/>
        <v>3578</v>
      </c>
    </row>
    <row r="55" spans="1:4" x14ac:dyDescent="0.25">
      <c r="A55" s="4">
        <v>1976</v>
      </c>
      <c r="B55" s="13">
        <v>1996</v>
      </c>
      <c r="C55" s="13">
        <v>1368</v>
      </c>
      <c r="D55" s="7">
        <f t="shared" si="0"/>
        <v>3364</v>
      </c>
    </row>
    <row r="56" spans="1:4" x14ac:dyDescent="0.25">
      <c r="A56" s="4">
        <v>1977</v>
      </c>
      <c r="B56" s="13">
        <v>1867</v>
      </c>
      <c r="C56" s="13">
        <v>1228</v>
      </c>
      <c r="D56" s="7">
        <f t="shared" si="0"/>
        <v>3095</v>
      </c>
    </row>
    <row r="57" spans="1:4" x14ac:dyDescent="0.25">
      <c r="A57" s="4">
        <v>1978</v>
      </c>
      <c r="B57" s="13">
        <v>1651</v>
      </c>
      <c r="C57" s="13">
        <v>1187</v>
      </c>
      <c r="D57" s="7">
        <f t="shared" si="0"/>
        <v>2838</v>
      </c>
    </row>
    <row r="58" spans="1:4" x14ac:dyDescent="0.25">
      <c r="A58" s="4">
        <v>1979</v>
      </c>
      <c r="B58" s="13">
        <v>1409</v>
      </c>
      <c r="C58" s="13">
        <v>1044</v>
      </c>
      <c r="D58" s="7">
        <f t="shared" si="0"/>
        <v>2453</v>
      </c>
    </row>
    <row r="59" spans="1:4" x14ac:dyDescent="0.25">
      <c r="A59" s="4">
        <v>1980</v>
      </c>
      <c r="B59" s="13">
        <v>1257</v>
      </c>
      <c r="C59" s="13">
        <v>1045</v>
      </c>
      <c r="D59" s="7">
        <f t="shared" si="0"/>
        <v>2302</v>
      </c>
    </row>
    <row r="60" spans="1:4" x14ac:dyDescent="0.25">
      <c r="A60" s="4">
        <v>1981</v>
      </c>
      <c r="B60" s="13">
        <v>1206</v>
      </c>
      <c r="C60" s="13">
        <v>922</v>
      </c>
      <c r="D60" s="7">
        <f t="shared" si="0"/>
        <v>2128</v>
      </c>
    </row>
    <row r="61" spans="1:4" x14ac:dyDescent="0.25">
      <c r="A61" s="4">
        <v>1982</v>
      </c>
      <c r="B61" s="13">
        <v>1058</v>
      </c>
      <c r="C61" s="13">
        <v>818</v>
      </c>
      <c r="D61" s="7">
        <f t="shared" si="0"/>
        <v>1876</v>
      </c>
    </row>
    <row r="62" spans="1:4" x14ac:dyDescent="0.25">
      <c r="A62" s="4">
        <v>1983</v>
      </c>
      <c r="B62" s="13">
        <v>865</v>
      </c>
      <c r="C62" s="13">
        <v>801</v>
      </c>
      <c r="D62" s="7">
        <f t="shared" si="0"/>
        <v>1666</v>
      </c>
    </row>
    <row r="63" spans="1:4" x14ac:dyDescent="0.25">
      <c r="A63" s="4">
        <v>1984</v>
      </c>
      <c r="B63" s="13">
        <v>779</v>
      </c>
      <c r="C63" s="13">
        <v>687</v>
      </c>
      <c r="D63" s="7">
        <f t="shared" si="0"/>
        <v>1466</v>
      </c>
    </row>
    <row r="64" spans="1:4" x14ac:dyDescent="0.25">
      <c r="A64" s="4">
        <v>1985</v>
      </c>
      <c r="B64" s="13">
        <v>697</v>
      </c>
      <c r="C64" s="13">
        <v>654</v>
      </c>
      <c r="D64" s="7">
        <f t="shared" si="0"/>
        <v>1351</v>
      </c>
    </row>
    <row r="65" spans="1:4" x14ac:dyDescent="0.25">
      <c r="A65" s="4">
        <v>1986</v>
      </c>
      <c r="B65" s="13">
        <v>587</v>
      </c>
      <c r="C65" s="13">
        <v>506</v>
      </c>
      <c r="D65" s="7">
        <f t="shared" si="0"/>
        <v>1093</v>
      </c>
    </row>
    <row r="66" spans="1:4" x14ac:dyDescent="0.25">
      <c r="A66" s="4">
        <v>1987</v>
      </c>
      <c r="B66" s="13">
        <v>454</v>
      </c>
      <c r="C66" s="13">
        <v>539</v>
      </c>
      <c r="D66" s="7">
        <f t="shared" si="0"/>
        <v>993</v>
      </c>
    </row>
    <row r="67" spans="1:4" x14ac:dyDescent="0.25">
      <c r="A67" s="4">
        <v>1988</v>
      </c>
      <c r="B67" s="13">
        <v>426</v>
      </c>
      <c r="C67" s="13">
        <v>402</v>
      </c>
      <c r="D67" s="7">
        <f t="shared" si="0"/>
        <v>828</v>
      </c>
    </row>
    <row r="68" spans="1:4" x14ac:dyDescent="0.25">
      <c r="A68" s="4">
        <v>1989</v>
      </c>
      <c r="B68" s="13">
        <v>290</v>
      </c>
      <c r="C68" s="13">
        <v>365</v>
      </c>
      <c r="D68" s="7">
        <f t="shared" ref="D68:D97" si="1">+B68+C68</f>
        <v>655</v>
      </c>
    </row>
    <row r="69" spans="1:4" x14ac:dyDescent="0.25">
      <c r="A69" s="4">
        <v>1990</v>
      </c>
      <c r="B69" s="13">
        <v>236</v>
      </c>
      <c r="C69" s="13">
        <v>249</v>
      </c>
      <c r="D69" s="7">
        <f t="shared" si="1"/>
        <v>485</v>
      </c>
    </row>
    <row r="70" spans="1:4" x14ac:dyDescent="0.25">
      <c r="A70" s="4">
        <v>1991</v>
      </c>
      <c r="B70" s="13">
        <v>200</v>
      </c>
      <c r="C70" s="13">
        <v>233</v>
      </c>
      <c r="D70" s="7">
        <f t="shared" si="1"/>
        <v>433</v>
      </c>
    </row>
    <row r="71" spans="1:4" x14ac:dyDescent="0.25">
      <c r="A71" s="4">
        <v>1992</v>
      </c>
      <c r="B71" s="13">
        <v>147</v>
      </c>
      <c r="C71" s="13">
        <v>163</v>
      </c>
      <c r="D71" s="7">
        <f t="shared" si="1"/>
        <v>310</v>
      </c>
    </row>
    <row r="72" spans="1:4" x14ac:dyDescent="0.25">
      <c r="A72" s="4">
        <v>1993</v>
      </c>
      <c r="B72" s="13">
        <v>111</v>
      </c>
      <c r="C72" s="13">
        <v>139</v>
      </c>
      <c r="D72" s="7">
        <f t="shared" si="1"/>
        <v>250</v>
      </c>
    </row>
    <row r="73" spans="1:4" x14ac:dyDescent="0.25">
      <c r="A73" s="4">
        <v>1994</v>
      </c>
      <c r="B73" s="13">
        <v>92</v>
      </c>
      <c r="C73" s="13">
        <v>108</v>
      </c>
      <c r="D73" s="7">
        <f t="shared" si="1"/>
        <v>200</v>
      </c>
    </row>
    <row r="74" spans="1:4" x14ac:dyDescent="0.25">
      <c r="A74" s="4">
        <v>1995</v>
      </c>
      <c r="B74" s="13">
        <v>36</v>
      </c>
      <c r="C74" s="13">
        <v>96</v>
      </c>
      <c r="D74" s="7">
        <f t="shared" si="1"/>
        <v>132</v>
      </c>
    </row>
    <row r="75" spans="1:4" x14ac:dyDescent="0.25">
      <c r="A75" s="4">
        <v>1996</v>
      </c>
      <c r="B75" s="13">
        <v>26</v>
      </c>
      <c r="C75" s="13">
        <v>69</v>
      </c>
      <c r="D75" s="7">
        <f t="shared" si="1"/>
        <v>95</v>
      </c>
    </row>
    <row r="76" spans="1:4" x14ac:dyDescent="0.25">
      <c r="A76" s="4">
        <v>1997</v>
      </c>
      <c r="B76" s="13">
        <v>14</v>
      </c>
      <c r="C76" s="13">
        <v>40</v>
      </c>
      <c r="D76" s="7">
        <f t="shared" si="1"/>
        <v>54</v>
      </c>
    </row>
    <row r="77" spans="1:4" x14ac:dyDescent="0.25">
      <c r="A77" s="4">
        <v>1998</v>
      </c>
      <c r="B77" s="13">
        <v>10</v>
      </c>
      <c r="C77" s="13">
        <v>33</v>
      </c>
      <c r="D77" s="7">
        <f t="shared" si="1"/>
        <v>43</v>
      </c>
    </row>
    <row r="78" spans="1:4" x14ac:dyDescent="0.25">
      <c r="A78" s="4">
        <v>1999</v>
      </c>
      <c r="B78" s="13">
        <v>1</v>
      </c>
      <c r="C78" s="13">
        <v>9</v>
      </c>
      <c r="D78" s="7">
        <f t="shared" si="1"/>
        <v>10</v>
      </c>
    </row>
    <row r="79" spans="1:4" x14ac:dyDescent="0.25">
      <c r="A79" s="4">
        <v>2000</v>
      </c>
      <c r="B79" s="13">
        <v>1</v>
      </c>
      <c r="C79" s="13">
        <v>3</v>
      </c>
      <c r="D79" s="7">
        <f t="shared" si="1"/>
        <v>4</v>
      </c>
    </row>
    <row r="80" spans="1:4" x14ac:dyDescent="0.25">
      <c r="A80" s="4">
        <v>2001</v>
      </c>
      <c r="B80" s="13">
        <v>5</v>
      </c>
      <c r="C80" s="13">
        <v>6</v>
      </c>
      <c r="D80" s="7">
        <f t="shared" si="1"/>
        <v>11</v>
      </c>
    </row>
    <row r="81" spans="1:4" x14ac:dyDescent="0.25">
      <c r="A81" s="4">
        <v>2002</v>
      </c>
      <c r="B81" s="13">
        <v>1</v>
      </c>
      <c r="C81" s="13">
        <v>0</v>
      </c>
      <c r="D81" s="7">
        <f t="shared" si="1"/>
        <v>1</v>
      </c>
    </row>
    <row r="82" spans="1:4" x14ac:dyDescent="0.25">
      <c r="A82" s="4">
        <v>2003</v>
      </c>
      <c r="B82" s="13">
        <v>3</v>
      </c>
      <c r="C82" s="13">
        <v>2</v>
      </c>
      <c r="D82" s="7">
        <f t="shared" si="1"/>
        <v>5</v>
      </c>
    </row>
    <row r="83" spans="1:4" x14ac:dyDescent="0.25">
      <c r="A83" s="4">
        <v>2004</v>
      </c>
      <c r="B83" s="13">
        <v>2</v>
      </c>
      <c r="C83" s="13">
        <v>4</v>
      </c>
      <c r="D83" s="7">
        <f t="shared" si="1"/>
        <v>6</v>
      </c>
    </row>
    <row r="84" spans="1:4" x14ac:dyDescent="0.25">
      <c r="A84" s="4">
        <v>2005</v>
      </c>
      <c r="B84" s="13">
        <v>3</v>
      </c>
      <c r="C84" s="13">
        <v>0</v>
      </c>
      <c r="D84" s="7">
        <f t="shared" si="1"/>
        <v>3</v>
      </c>
    </row>
    <row r="85" spans="1:4" x14ac:dyDescent="0.25">
      <c r="A85" s="4">
        <v>2006</v>
      </c>
      <c r="B85" s="13">
        <v>1</v>
      </c>
      <c r="C85" s="13">
        <v>0</v>
      </c>
      <c r="D85" s="7">
        <f t="shared" si="1"/>
        <v>1</v>
      </c>
    </row>
    <row r="86" spans="1:4" x14ac:dyDescent="0.25">
      <c r="A86" s="4">
        <v>2007</v>
      </c>
      <c r="B86" s="13">
        <v>8</v>
      </c>
      <c r="C86" s="13">
        <v>4</v>
      </c>
      <c r="D86" s="7">
        <f t="shared" si="1"/>
        <v>12</v>
      </c>
    </row>
    <row r="87" spans="1:4" x14ac:dyDescent="0.25">
      <c r="A87" s="4">
        <v>2008</v>
      </c>
      <c r="B87" s="13">
        <v>3</v>
      </c>
      <c r="C87" s="13">
        <v>6</v>
      </c>
      <c r="D87" s="7">
        <f t="shared" si="1"/>
        <v>9</v>
      </c>
    </row>
    <row r="88" spans="1:4" x14ac:dyDescent="0.25">
      <c r="A88" s="4">
        <v>2009</v>
      </c>
      <c r="B88" s="13">
        <v>3</v>
      </c>
      <c r="C88" s="13">
        <v>3</v>
      </c>
      <c r="D88" s="7">
        <f t="shared" si="1"/>
        <v>6</v>
      </c>
    </row>
    <row r="89" spans="1:4" x14ac:dyDescent="0.25">
      <c r="A89" s="4">
        <v>2010</v>
      </c>
      <c r="B89" s="13">
        <v>0</v>
      </c>
      <c r="C89" s="13">
        <v>5</v>
      </c>
      <c r="D89" s="7">
        <f t="shared" si="1"/>
        <v>5</v>
      </c>
    </row>
    <row r="90" spans="1:4" x14ac:dyDescent="0.25">
      <c r="A90" s="4">
        <v>2011</v>
      </c>
      <c r="B90" s="13">
        <v>5</v>
      </c>
      <c r="C90" s="13">
        <v>2</v>
      </c>
      <c r="D90" s="7">
        <f t="shared" si="1"/>
        <v>7</v>
      </c>
    </row>
    <row r="91" spans="1:4" x14ac:dyDescent="0.25">
      <c r="A91" s="8">
        <v>2012</v>
      </c>
      <c r="B91" s="13">
        <v>3</v>
      </c>
      <c r="C91" s="13">
        <v>0</v>
      </c>
      <c r="D91" s="7">
        <f t="shared" si="1"/>
        <v>3</v>
      </c>
    </row>
    <row r="92" spans="1:4" x14ac:dyDescent="0.25">
      <c r="A92" s="8">
        <v>2013</v>
      </c>
      <c r="B92" s="13">
        <v>2</v>
      </c>
      <c r="C92" s="13">
        <v>6</v>
      </c>
      <c r="D92" s="7">
        <f t="shared" si="1"/>
        <v>8</v>
      </c>
    </row>
    <row r="93" spans="1:4" x14ac:dyDescent="0.25">
      <c r="A93" s="8">
        <v>2014</v>
      </c>
      <c r="B93" s="13">
        <v>0</v>
      </c>
      <c r="C93" s="13">
        <v>1</v>
      </c>
      <c r="D93" s="7">
        <f t="shared" si="1"/>
        <v>1</v>
      </c>
    </row>
    <row r="94" spans="1:4" x14ac:dyDescent="0.25">
      <c r="A94" s="8">
        <v>2015</v>
      </c>
      <c r="B94" s="13">
        <v>3</v>
      </c>
      <c r="C94" s="13">
        <v>1</v>
      </c>
      <c r="D94" s="7">
        <f t="shared" si="1"/>
        <v>4</v>
      </c>
    </row>
    <row r="95" spans="1:4" x14ac:dyDescent="0.25">
      <c r="A95" s="8">
        <v>2016</v>
      </c>
      <c r="B95" s="13">
        <v>1</v>
      </c>
      <c r="C95" s="13">
        <v>3</v>
      </c>
      <c r="D95" s="7">
        <f t="shared" si="1"/>
        <v>4</v>
      </c>
    </row>
    <row r="96" spans="1:4" x14ac:dyDescent="0.25">
      <c r="A96" s="8">
        <v>2017</v>
      </c>
      <c r="B96" s="13">
        <v>0</v>
      </c>
      <c r="C96" s="13">
        <v>2</v>
      </c>
      <c r="D96" s="7">
        <f t="shared" si="1"/>
        <v>2</v>
      </c>
    </row>
    <row r="97" spans="1:4" x14ac:dyDescent="0.25">
      <c r="A97" s="8">
        <v>2018</v>
      </c>
      <c r="B97" s="13">
        <v>0</v>
      </c>
      <c r="C97" s="13">
        <v>1</v>
      </c>
      <c r="D97" s="7">
        <f t="shared" si="1"/>
        <v>1</v>
      </c>
    </row>
    <row r="98" spans="1:4" s="11" customFormat="1" ht="12.75" x14ac:dyDescent="0.2">
      <c r="A98" s="9" t="s">
        <v>33</v>
      </c>
      <c r="B98" s="7">
        <f>SUM(B3:B97)</f>
        <v>61422</v>
      </c>
      <c r="C98" s="7">
        <f>SUM(C3:C97)</f>
        <v>50457</v>
      </c>
      <c r="D98" s="10">
        <f>SUM(D3:D97)</f>
        <v>111879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Introduzione</vt:lpstr>
      <vt:lpstr>Partecipanti</vt:lpstr>
      <vt:lpstr>Iscritti per classi di età</vt:lpstr>
      <vt:lpstr>Dati analitici</vt:lpstr>
    </vt:vector>
  </TitlesOfParts>
  <Company>Mefop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Di Gialleonardo</dc:creator>
  <cp:lastModifiedBy>Funzione Finanza</cp:lastModifiedBy>
  <dcterms:created xsi:type="dcterms:W3CDTF">2012-04-06T07:37:54Z</dcterms:created>
  <dcterms:modified xsi:type="dcterms:W3CDTF">2018-12-19T15:55:18Z</dcterms:modified>
</cp:coreProperties>
</file>